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evangelista\Desktop\moduli gara calore\"/>
    </mc:Choice>
  </mc:AlternateContent>
  <bookViews>
    <workbookView xWindow="0" yWindow="0" windowWidth="28770" windowHeight="10335"/>
  </bookViews>
  <sheets>
    <sheet name="Foglio1" sheetId="1" r:id="rId1"/>
  </sheets>
  <definedNames>
    <definedName name="_xlnm.Print_Area" localSheetId="0">Foglio1!$B$1:$E$35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D29" i="1" l="1"/>
  <c r="D14" i="1" l="1"/>
  <c r="D8" i="1"/>
  <c r="E14" i="1"/>
  <c r="E29" i="1" s="1"/>
  <c r="E8" i="1"/>
  <c r="E19" i="1"/>
  <c r="D18" i="1"/>
  <c r="D17" i="1"/>
  <c r="D13" i="1"/>
  <c r="D7" i="1"/>
  <c r="D12" i="1"/>
  <c r="D11" i="1"/>
  <c r="D6" i="1"/>
</calcChain>
</file>

<file path=xl/sharedStrings.xml><?xml version="1.0" encoding="utf-8"?>
<sst xmlns="http://schemas.openxmlformats.org/spreadsheetml/2006/main" count="34" uniqueCount="34">
  <si>
    <t>A - Attività a Canone Manutenzione</t>
  </si>
  <si>
    <r>
      <t>Totale A: [</t>
    </r>
    <r>
      <rPr>
        <b/>
        <sz val="12"/>
        <color theme="0"/>
        <rFont val="Symbol"/>
        <family val="1"/>
        <charset val="2"/>
      </rPr>
      <t>S</t>
    </r>
    <r>
      <rPr>
        <b/>
        <sz val="12"/>
        <color theme="0"/>
        <rFont val="Calibri"/>
        <family val="2"/>
        <scheme val="minor"/>
      </rPr>
      <t xml:space="preserve">Ai] </t>
    </r>
  </si>
  <si>
    <r>
      <t>Totale B: [</t>
    </r>
    <r>
      <rPr>
        <b/>
        <sz val="12"/>
        <color theme="0"/>
        <rFont val="Symbol"/>
        <family val="1"/>
        <charset val="2"/>
      </rPr>
      <t>S</t>
    </r>
    <r>
      <rPr>
        <b/>
        <sz val="12"/>
        <color theme="0"/>
        <rFont val="Calibri"/>
        <family val="2"/>
        <scheme val="minor"/>
      </rPr>
      <t>Bi]</t>
    </r>
  </si>
  <si>
    <t>Ribasso unico percentuale offerto da applicare su tutte le voci di tutti i listini elencati in voce C per le attività previste in Capitolato Tecnico = (RC)</t>
  </si>
  <si>
    <t>Data</t>
  </si>
  <si>
    <t>Firma del legale rappresentante</t>
  </si>
  <si>
    <t>= campi editabili ai fini della formulazione dell'offerta economica</t>
  </si>
  <si>
    <t>E.A - Fornitura di combustibile gas metano</t>
  </si>
  <si>
    <t>B.1 - Canone presidio impianti tecnologici di climatizzazione e riscaldamento</t>
  </si>
  <si>
    <t>A.2 - Canone manutenzione impianti tecnologici di riscaldamento</t>
  </si>
  <si>
    <t xml:space="preserve">B.2 - Canone presidio  cabina elettrica MT-BT </t>
  </si>
  <si>
    <t xml:space="preserve">A.3 - Canone manutenzione cabina elettrica MT-BT </t>
  </si>
  <si>
    <t xml:space="preserve">B - Attività a Canone Presidio </t>
  </si>
  <si>
    <t>Totale A offerto  per 9 Anni IVA esclusa per i-esima voce (Ai)</t>
  </si>
  <si>
    <t>Totale B offerto  per  9 Anni IVA esclusa per i-esima voce (Bi)</t>
  </si>
  <si>
    <t>Totale A a Base d'asta per 9 Anni IVA esclusa</t>
  </si>
  <si>
    <t>Totale B a Base d'asta per 9 Anni IVA esclusa</t>
  </si>
  <si>
    <t>E - Fornitura energia</t>
  </si>
  <si>
    <t>Totale E a Base d'asta per 9 Anni IVA esclusa</t>
  </si>
  <si>
    <t>Totale E offerto  per 9 Anni IVA esclusa per i-esima voce (Ei)</t>
  </si>
  <si>
    <t>E.B - Fornitura di energia elettrica per pompe di calore / gruppi frigo ed U.T.A.</t>
  </si>
  <si>
    <t>Allegato 7.1 - Schema di offerta economica</t>
  </si>
  <si>
    <t xml:space="preserve">C - Listini </t>
  </si>
  <si>
    <r>
      <t>Totale E: [</t>
    </r>
    <r>
      <rPr>
        <b/>
        <sz val="12"/>
        <color theme="0"/>
        <rFont val="Symbol"/>
        <family val="1"/>
        <charset val="2"/>
      </rPr>
      <t>S</t>
    </r>
    <r>
      <rPr>
        <b/>
        <sz val="12"/>
        <color theme="0"/>
        <rFont val="Calibri"/>
        <family val="2"/>
        <scheme val="minor"/>
      </rPr>
      <t xml:space="preserve">Ei] </t>
    </r>
  </si>
  <si>
    <t xml:space="preserve">• Prezziario Regione Lazio 2012 • DEI Impianti Tecnologici, • DEI Recupero Ristrutturazione Manutenzione, • DEI Impianti Elettrici, • DEI Nuove Costruzioni, </t>
  </si>
  <si>
    <t>A.2 - Canone manutenzione impianti tecnologici di climatizzazione ed U.T.A.</t>
  </si>
  <si>
    <t>di cui oneri per la sicurezza</t>
  </si>
  <si>
    <t xml:space="preserve">Plafond massimo (Iex), non vincolante per l'amministrazione per 9 anni IVA esclusa  </t>
  </si>
  <si>
    <t>Iex</t>
  </si>
  <si>
    <t>Totale E + A + B + Iex 
a Base d'asta</t>
  </si>
  <si>
    <t>Totale E + A + B + Iex 
Offerto</t>
  </si>
  <si>
    <t>Totale A + Totale B + Valore offerto Iex</t>
  </si>
  <si>
    <r>
      <t xml:space="preserve">Il Plafond massimo (Iex) , </t>
    </r>
    <r>
      <rPr>
        <b/>
        <u/>
        <sz val="11"/>
        <color theme="1"/>
        <rFont val="Calibri"/>
        <family val="2"/>
        <scheme val="minor"/>
      </rPr>
      <t>non vincolante per l'Amministrazione,</t>
    </r>
    <r>
      <rPr>
        <b/>
        <sz val="11"/>
        <color theme="1"/>
        <rFont val="Calibri"/>
        <family val="2"/>
        <scheme val="minor"/>
      </rPr>
      <t xml:space="preserve"> delle  attività extra canone di cui alla lex specialis di gara che verranno richieste ed attivate da CRL a seconda delle concrete esigenze e che l'Operatore Economico dovrà soddisfare in vigenza del Contratto e fino a concorrenza dell’importo totale contrattualmente pattuito, calcolato con le voci di tutti i listini elencati in voce C</t>
    </r>
  </si>
  <si>
    <t>GARA EUROPEA a procedura aperta per l'affidamento del SERVIZIO INTEGRATO DI GESTIONE ENERGIA PER LE SEDI DEL CONSIGLIO REGIONALE DEL LAZIO PER LA DURATA DI NOVE ANNI - CIG: 7106501624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</si>
</sst>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"/>
    <numFmt numFmtId="165" formatCode="&quot;€&quot;\ #,##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0"/>
      <name val="Symbol"/>
      <family val="1"/>
      <charset val="2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3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Font="1"/>
    <xf numFmtId="0" fontId="0" fillId="0" borderId="0" xfId="0" applyFont="1" applyFill="1" applyBorder="1" applyAlignment="1">
      <alignment horizontal="center" vertical="center"/>
    </xf>
    <xf numFmtId="0" fontId="4" fillId="0" borderId="0" xfId="0" applyFont="1"/>
    <xf numFmtId="0" fontId="5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165" fontId="7" fillId="4" borderId="1" xfId="0" applyNumberFormat="1" applyFont="1" applyFill="1" applyBorder="1" applyAlignment="1" applyProtection="1">
      <alignment vertical="center"/>
      <protection locked="0"/>
    </xf>
    <xf numFmtId="0" fontId="7" fillId="5" borderId="1" xfId="0" quotePrefix="1" applyFont="1" applyFill="1" applyBorder="1" applyAlignment="1">
      <alignment vertical="center"/>
    </xf>
    <xf numFmtId="165" fontId="7" fillId="6" borderId="1" xfId="0" applyNumberFormat="1" applyFont="1" applyFill="1" applyBorder="1" applyAlignment="1" applyProtection="1">
      <alignment vertical="center"/>
      <protection locked="0"/>
    </xf>
    <xf numFmtId="0" fontId="7" fillId="0" borderId="1" xfId="0" quotePrefix="1" applyFont="1" applyFill="1" applyBorder="1" applyAlignment="1">
      <alignment vertical="center"/>
    </xf>
    <xf numFmtId="0" fontId="0" fillId="0" borderId="0" xfId="0" applyFont="1" applyAlignment="1">
      <alignment wrapText="1"/>
    </xf>
    <xf numFmtId="0" fontId="8" fillId="7" borderId="1" xfId="0" applyFont="1" applyFill="1" applyBorder="1" applyAlignment="1">
      <alignment horizontal="right" vertical="center"/>
    </xf>
    <xf numFmtId="165" fontId="8" fillId="7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/>
    </xf>
    <xf numFmtId="14" fontId="0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/>
    </xf>
    <xf numFmtId="0" fontId="0" fillId="4" borderId="0" xfId="0" applyFont="1" applyFill="1"/>
    <xf numFmtId="0" fontId="3" fillId="0" borderId="0" xfId="0" quotePrefix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/>
    </xf>
    <xf numFmtId="165" fontId="8" fillId="0" borderId="0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vertical="center" wrapText="1"/>
    </xf>
    <xf numFmtId="0" fontId="0" fillId="0" borderId="0" xfId="0" applyBorder="1"/>
    <xf numFmtId="0" fontId="6" fillId="0" borderId="8" xfId="0" applyFont="1" applyFill="1" applyBorder="1" applyAlignment="1">
      <alignment vertical="center" wrapText="1"/>
    </xf>
    <xf numFmtId="0" fontId="2" fillId="5" borderId="1" xfId="0" quotePrefix="1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right" vertical="center" wrapText="1"/>
    </xf>
    <xf numFmtId="164" fontId="7" fillId="0" borderId="2" xfId="0" applyNumberFormat="1" applyFont="1" applyFill="1" applyBorder="1" applyAlignment="1">
      <alignment vertical="center"/>
    </xf>
    <xf numFmtId="164" fontId="8" fillId="7" borderId="1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 applyProtection="1">
      <alignment vertical="center"/>
    </xf>
    <xf numFmtId="164" fontId="7" fillId="0" borderId="3" xfId="0" applyNumberFormat="1" applyFont="1" applyFill="1" applyBorder="1" applyAlignment="1" applyProtection="1">
      <alignment vertical="center"/>
    </xf>
    <xf numFmtId="164" fontId="8" fillId="7" borderId="1" xfId="0" applyNumberFormat="1" applyFont="1" applyFill="1" applyBorder="1" applyAlignment="1" applyProtection="1">
      <alignment horizontal="center" vertical="center"/>
    </xf>
    <xf numFmtId="164" fontId="10" fillId="0" borderId="9" xfId="0" applyNumberFormat="1" applyFont="1" applyFill="1" applyBorder="1" applyAlignment="1" applyProtection="1">
      <alignment horizontal="center" vertical="center"/>
    </xf>
    <xf numFmtId="164" fontId="10" fillId="0" borderId="1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0" fillId="0" borderId="7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9" fontId="2" fillId="4" borderId="1" xfId="1" applyFont="1" applyFill="1" applyBorder="1" applyAlignment="1" applyProtection="1">
      <alignment horizontal="center" vertical="center"/>
      <protection locked="0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5"/>
  <sheetViews>
    <sheetView tabSelected="1" view="pageBreakPreview" zoomScale="60" zoomScaleNormal="100" workbookViewId="0">
      <selection activeCell="G5" sqref="G5"/>
    </sheetView>
  </sheetViews>
  <sheetFormatPr defaultRowHeight="15" x14ac:dyDescent="0.25"/>
  <cols>
    <col min="1" max="1" width="4" customWidth="1"/>
    <col min="2" max="2" width="27" style="1" customWidth="1"/>
    <col min="3" max="3" width="82.28515625" style="16" customWidth="1"/>
    <col min="4" max="4" width="29.28515625" style="2" customWidth="1"/>
    <col min="5" max="5" width="25.140625" style="2" customWidth="1"/>
  </cols>
  <sheetData>
    <row r="2" spans="1:5" x14ac:dyDescent="0.25">
      <c r="B2" s="47" t="s">
        <v>33</v>
      </c>
      <c r="C2" s="47"/>
      <c r="D2" s="47"/>
      <c r="E2" s="47"/>
    </row>
    <row r="3" spans="1:5" ht="13.5" customHeight="1" x14ac:dyDescent="0.25">
      <c r="B3" s="50" t="s">
        <v>21</v>
      </c>
      <c r="C3" s="50"/>
      <c r="D3" s="50"/>
      <c r="E3" s="50"/>
    </row>
    <row r="4" spans="1:5" x14ac:dyDescent="0.25">
      <c r="B4" s="25"/>
      <c r="C4" s="25"/>
      <c r="D4" s="25"/>
      <c r="E4" s="25"/>
    </row>
    <row r="5" spans="1:5" ht="38.25" x14ac:dyDescent="0.25">
      <c r="B5" s="25"/>
      <c r="C5" s="25"/>
      <c r="D5" s="4" t="s">
        <v>18</v>
      </c>
      <c r="E5" s="4" t="s">
        <v>19</v>
      </c>
    </row>
    <row r="6" spans="1:5" x14ac:dyDescent="0.25">
      <c r="B6" s="44" t="s">
        <v>17</v>
      </c>
      <c r="C6" s="5" t="s">
        <v>7</v>
      </c>
      <c r="D6" s="35">
        <f>164916.0483*9</f>
        <v>1484244.4346999999</v>
      </c>
      <c r="E6" s="6">
        <v>0</v>
      </c>
    </row>
    <row r="7" spans="1:5" x14ac:dyDescent="0.25">
      <c r="B7" s="46"/>
      <c r="C7" s="7" t="s">
        <v>20</v>
      </c>
      <c r="D7" s="35">
        <f>63584.895*9</f>
        <v>572264.05499999993</v>
      </c>
      <c r="E7" s="8">
        <v>0</v>
      </c>
    </row>
    <row r="8" spans="1:5" ht="15.75" x14ac:dyDescent="0.25">
      <c r="A8" s="30"/>
      <c r="B8" s="31"/>
      <c r="C8" s="11" t="s">
        <v>23</v>
      </c>
      <c r="D8" s="36">
        <f>SUM(D6:D7)</f>
        <v>2056508.4896999998</v>
      </c>
      <c r="E8" s="12">
        <f>+SUM(E6:E7)</f>
        <v>0</v>
      </c>
    </row>
    <row r="9" spans="1:5" x14ac:dyDescent="0.25">
      <c r="C9" s="1"/>
    </row>
    <row r="10" spans="1:5" ht="25.5" x14ac:dyDescent="0.25">
      <c r="B10" s="3"/>
      <c r="C10" s="3"/>
      <c r="D10" s="4" t="s">
        <v>15</v>
      </c>
      <c r="E10" s="4" t="s">
        <v>13</v>
      </c>
    </row>
    <row r="11" spans="1:5" ht="15" customHeight="1" x14ac:dyDescent="0.25">
      <c r="B11" s="44" t="s">
        <v>0</v>
      </c>
      <c r="C11" s="9" t="s">
        <v>9</v>
      </c>
      <c r="D11" s="37">
        <f>83427.4417*9</f>
        <v>750846.97529999993</v>
      </c>
      <c r="E11" s="6">
        <v>0</v>
      </c>
    </row>
    <row r="12" spans="1:5" x14ac:dyDescent="0.25">
      <c r="B12" s="45"/>
      <c r="C12" s="7" t="s">
        <v>25</v>
      </c>
      <c r="D12" s="38">
        <f>64814.5387900001*9</f>
        <v>583330.84911000088</v>
      </c>
      <c r="E12" s="8">
        <v>0</v>
      </c>
    </row>
    <row r="13" spans="1:5" x14ac:dyDescent="0.25">
      <c r="B13" s="46"/>
      <c r="C13" s="9" t="s">
        <v>11</v>
      </c>
      <c r="D13" s="38">
        <f>1835.606*9</f>
        <v>16520.454000000002</v>
      </c>
      <c r="E13" s="6">
        <v>0</v>
      </c>
    </row>
    <row r="14" spans="1:5" ht="15.75" x14ac:dyDescent="0.25">
      <c r="B14" s="10"/>
      <c r="C14" s="11" t="s">
        <v>1</v>
      </c>
      <c r="D14" s="39">
        <f>SUM(D11:D13)</f>
        <v>1350698.2784100007</v>
      </c>
      <c r="E14" s="12">
        <f>+SUM(E11:E13)</f>
        <v>0</v>
      </c>
    </row>
    <row r="15" spans="1:5" ht="15.75" x14ac:dyDescent="0.25">
      <c r="B15" s="10"/>
      <c r="C15" s="26"/>
      <c r="D15" s="27"/>
      <c r="E15" s="28"/>
    </row>
    <row r="16" spans="1:5" ht="25.5" x14ac:dyDescent="0.25">
      <c r="B16" s="13"/>
      <c r="C16" s="3"/>
      <c r="D16" s="4" t="s">
        <v>16</v>
      </c>
      <c r="E16" s="4" t="s">
        <v>14</v>
      </c>
    </row>
    <row r="17" spans="2:5" ht="15" customHeight="1" x14ac:dyDescent="0.25">
      <c r="B17" s="44" t="s">
        <v>12</v>
      </c>
      <c r="C17" s="9" t="s">
        <v>8</v>
      </c>
      <c r="D17" s="37">
        <f>195873.1632*9</f>
        <v>1762858.4688000001</v>
      </c>
      <c r="E17" s="6">
        <v>0</v>
      </c>
    </row>
    <row r="18" spans="2:5" x14ac:dyDescent="0.25">
      <c r="B18" s="46"/>
      <c r="C18" s="7" t="s">
        <v>10</v>
      </c>
      <c r="D18" s="38">
        <f>130582.1088*9</f>
        <v>1175238.9791999999</v>
      </c>
      <c r="E18" s="8">
        <v>0</v>
      </c>
    </row>
    <row r="19" spans="2:5" ht="15.75" x14ac:dyDescent="0.25">
      <c r="B19" s="14"/>
      <c r="C19" s="11" t="s">
        <v>2</v>
      </c>
      <c r="D19" s="39">
        <f>+SUM(D17:D18)</f>
        <v>2938097.4479999999</v>
      </c>
      <c r="E19" s="12">
        <f>+SUM(E17:E18)</f>
        <v>0</v>
      </c>
    </row>
    <row r="20" spans="2:5" x14ac:dyDescent="0.25">
      <c r="B20" s="10"/>
      <c r="C20" s="1"/>
      <c r="E20" s="15"/>
    </row>
    <row r="21" spans="2:5" ht="42" customHeight="1" x14ac:dyDescent="0.25">
      <c r="B21" s="14"/>
      <c r="C21" s="3"/>
      <c r="D21" s="48" t="s">
        <v>3</v>
      </c>
      <c r="E21" s="49"/>
    </row>
    <row r="22" spans="2:5" ht="30" x14ac:dyDescent="0.25">
      <c r="B22" s="29" t="s">
        <v>22</v>
      </c>
      <c r="C22" s="32" t="s">
        <v>24</v>
      </c>
      <c r="D22" s="51">
        <v>0</v>
      </c>
      <c r="E22" s="51"/>
    </row>
    <row r="23" spans="2:5" x14ac:dyDescent="0.25">
      <c r="B23" s="14"/>
    </row>
    <row r="24" spans="2:5" ht="49.5" customHeight="1" x14ac:dyDescent="0.25">
      <c r="B24" s="14"/>
      <c r="C24" s="3"/>
      <c r="D24" s="4" t="s">
        <v>27</v>
      </c>
      <c r="E24"/>
    </row>
    <row r="25" spans="2:5" ht="75" customHeight="1" x14ac:dyDescent="0.25">
      <c r="B25" s="44" t="s">
        <v>28</v>
      </c>
      <c r="C25" s="33" t="s">
        <v>32</v>
      </c>
      <c r="D25" s="40">
        <v>1269060.8400000001</v>
      </c>
      <c r="E25"/>
    </row>
    <row r="26" spans="2:5" ht="20.25" customHeight="1" x14ac:dyDescent="0.25">
      <c r="B26" s="46"/>
      <c r="C26" s="34" t="s">
        <v>26</v>
      </c>
      <c r="D26" s="40">
        <v>48602.43</v>
      </c>
      <c r="E26"/>
    </row>
    <row r="27" spans="2:5" x14ac:dyDescent="0.25">
      <c r="B27" s="10"/>
    </row>
    <row r="28" spans="2:5" ht="25.5" x14ac:dyDescent="0.25">
      <c r="B28" s="14"/>
      <c r="C28" s="3"/>
      <c r="D28" s="4" t="s">
        <v>29</v>
      </c>
      <c r="E28" s="4" t="s">
        <v>30</v>
      </c>
    </row>
    <row r="29" spans="2:5" ht="18.75" x14ac:dyDescent="0.25">
      <c r="B29" s="10"/>
      <c r="C29" s="17" t="s">
        <v>31</v>
      </c>
      <c r="D29" s="41">
        <f>D8+D14+D19+D25</f>
        <v>7614365.0561100002</v>
      </c>
      <c r="E29" s="41">
        <f>E8+E14+E19+((D25-D26)*(1-D22))+D26</f>
        <v>1269060.8400000001</v>
      </c>
    </row>
    <row r="30" spans="2:5" x14ac:dyDescent="0.25">
      <c r="B30" s="18"/>
      <c r="C30" s="18"/>
    </row>
    <row r="32" spans="2:5" ht="18.75" x14ac:dyDescent="0.25">
      <c r="B32" s="19" t="s">
        <v>4</v>
      </c>
      <c r="C32" s="20"/>
      <c r="D32" s="42" t="s">
        <v>5</v>
      </c>
      <c r="E32" s="42"/>
    </row>
    <row r="33" spans="2:5" x14ac:dyDescent="0.25">
      <c r="B33" s="21"/>
      <c r="C33" s="22"/>
      <c r="D33" s="43"/>
      <c r="E33" s="43"/>
    </row>
    <row r="35" spans="2:5" x14ac:dyDescent="0.25">
      <c r="B35" s="23"/>
      <c r="C35" s="24" t="s">
        <v>6</v>
      </c>
    </row>
  </sheetData>
  <sheetProtection algorithmName="SHA-512" hashValue="X0FmZwaTVj6ZbU7aIrWPpU8/ApYVW8phw/PqHZVAQZ/U7k9N2mxd/NxWtHuiaTbUG4617MpoA3de2AQXIB6R9g==" saltValue="WlWfjH5en6HI1C/PxtUS+A==" spinCount="100000" sheet="1" objects="1" scenarios="1"/>
  <mergeCells count="10">
    <mergeCell ref="D32:E32"/>
    <mergeCell ref="D33:E33"/>
    <mergeCell ref="B11:B13"/>
    <mergeCell ref="B17:B18"/>
    <mergeCell ref="B2:E2"/>
    <mergeCell ref="D21:E21"/>
    <mergeCell ref="B6:B7"/>
    <mergeCell ref="B3:E3"/>
    <mergeCell ref="D22:E22"/>
    <mergeCell ref="B25:B26"/>
  </mergeCells>
  <pageMargins left="0.7" right="0.7" top="0.75" bottom="0.75" header="0.3" footer="0.3"/>
  <pageSetup paperSize="9" scale="68" orientation="landscape" r:id="rId1"/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Augusto Evangelista</dc:creator>
  <cp:lastModifiedBy>Augusto Evangelista</cp:lastModifiedBy>
  <cp:lastPrinted>2017-06-13T14:06:49Z</cp:lastPrinted>
  <dcterms:created xsi:type="dcterms:W3CDTF">2017-06-05T09:26:42Z</dcterms:created>
  <dcterms:modified xsi:type="dcterms:W3CDTF">2017-06-13T14:12:50Z</dcterms:modified>
</cp:coreProperties>
</file>