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ervercrl\Workinprogress\gara manut edile\REVISIONE LUGLIO 2019\Documenti da inserire su SATER\"/>
    </mc:Choice>
  </mc:AlternateContent>
  <bookViews>
    <workbookView xWindow="0" yWindow="0" windowWidth="28770" windowHeight="10340"/>
  </bookViews>
  <sheets>
    <sheet name="Foglio1" sheetId="1" r:id="rId1"/>
  </sheets>
  <definedNames>
    <definedName name="_xlnm.Print_Area" localSheetId="0">Foglio1!$B$2:$F$37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D18" i="1"/>
  <c r="D13" i="1"/>
  <c r="E18" i="1" l="1"/>
  <c r="E13" i="1" l="1"/>
  <c r="D6" i="1"/>
  <c r="D28" i="1" s="1"/>
  <c r="E6" i="1"/>
  <c r="E31" i="1" l="1"/>
  <c r="E28" i="1"/>
  <c r="E30" i="1" s="1"/>
</calcChain>
</file>

<file path=xl/sharedStrings.xml><?xml version="1.0" encoding="utf-8"?>
<sst xmlns="http://schemas.openxmlformats.org/spreadsheetml/2006/main" count="37" uniqueCount="37">
  <si>
    <t>Data</t>
  </si>
  <si>
    <t>Firma del legale rappresentante</t>
  </si>
  <si>
    <t>= campi editabili ai fini della formulazione dell'offerta economica</t>
  </si>
  <si>
    <t xml:space="preserve">C - Listini </t>
  </si>
  <si>
    <t>Iex</t>
  </si>
  <si>
    <t>G - Attività a Canone Servizi di governo</t>
  </si>
  <si>
    <t>oltre oneri per la sicurezza</t>
  </si>
  <si>
    <t>Ribasso Unico Risultante sull'importo a base d'asta</t>
  </si>
  <si>
    <t>Totale G offerto
IVA esclusa</t>
  </si>
  <si>
    <t>Totale Mi offerto
IVA esclusa</t>
  </si>
  <si>
    <t>Totale G  a Base d'asta
IVA esclusa</t>
  </si>
  <si>
    <t>Totale Mi a Base d'asta
IVA esclusa</t>
  </si>
  <si>
    <t>Totale Me a Base d'asta
IVA esclusa</t>
  </si>
  <si>
    <t>Totale G + Mi + Me + Iex 
a Base d'asta</t>
  </si>
  <si>
    <t>Totale G + Mi + Me + Iex 
Offerto</t>
  </si>
  <si>
    <r>
      <t>Totale G: [</t>
    </r>
    <r>
      <rPr>
        <b/>
        <sz val="12"/>
        <color theme="0"/>
        <rFont val="Symbol"/>
        <family val="1"/>
        <charset val="2"/>
      </rPr>
      <t>S</t>
    </r>
    <r>
      <rPr>
        <b/>
        <sz val="12"/>
        <color theme="0"/>
        <rFont val="Calibri"/>
        <family val="2"/>
        <scheme val="minor"/>
      </rPr>
      <t xml:space="preserve">Gi] </t>
    </r>
  </si>
  <si>
    <r>
      <t>Totale Mi: [</t>
    </r>
    <r>
      <rPr>
        <b/>
        <sz val="12"/>
        <color theme="0"/>
        <rFont val="Symbol"/>
        <family val="1"/>
        <charset val="2"/>
      </rPr>
      <t>S</t>
    </r>
    <r>
      <rPr>
        <b/>
        <sz val="12"/>
        <color theme="0"/>
        <rFont val="Calibri"/>
        <family val="2"/>
        <scheme val="minor"/>
      </rPr>
      <t xml:space="preserve">Mii] </t>
    </r>
  </si>
  <si>
    <r>
      <t>Totale Me: [</t>
    </r>
    <r>
      <rPr>
        <b/>
        <sz val="12"/>
        <color theme="0"/>
        <rFont val="Symbol"/>
        <family val="1"/>
        <charset val="2"/>
      </rPr>
      <t>S</t>
    </r>
    <r>
      <rPr>
        <b/>
        <sz val="12"/>
        <color theme="0"/>
        <rFont val="Calibri"/>
        <family val="2"/>
        <scheme val="minor"/>
      </rPr>
      <t>Mei]</t>
    </r>
  </si>
  <si>
    <t>a - Servizi di Governo per Implementazione e Gestione Sistema Informativo, Costituzione e Gestione Anagrafica Impiantica  e Call Center, a supporto del Servizio di manutenzione</t>
  </si>
  <si>
    <r>
      <t xml:space="preserve">Il Plafond massimo (Iex) , </t>
    </r>
    <r>
      <rPr>
        <b/>
        <u/>
        <sz val="11"/>
        <color theme="1"/>
        <rFont val="Calibri"/>
        <family val="2"/>
        <scheme val="minor"/>
      </rPr>
      <t>non vincolante per l'Amministrazione,</t>
    </r>
    <r>
      <rPr>
        <b/>
        <sz val="11"/>
        <color theme="1"/>
        <rFont val="Calibri"/>
        <family val="2"/>
        <scheme val="minor"/>
      </rPr>
      <t xml:space="preserve"> delle  attività extra canone di cui alla lex specialis di gara che verranno richieste ed attivate da CRL a seconda delle concrete esigenze e che l'Operatore Economico dovrà soddisfare in vigenza del Contratto e fino a concorrenza dell’importo totale , calcolato con le voci di tutti i listini elencati in voce C ed applicando il ribasso RC</t>
    </r>
  </si>
  <si>
    <t xml:space="preserve">Plafond rimodulato con Rc
IVA esclusa  </t>
  </si>
  <si>
    <t xml:space="preserve">Plafond massimo (Iex)
IVA esclusa  </t>
  </si>
  <si>
    <t>Totale Me offerto
IVA esclusa</t>
  </si>
  <si>
    <t>c - Canone PRESIDIO TECNOLOGICO IMPIANTISTICO</t>
  </si>
  <si>
    <t>ME -  Servizio  Manutenzione Edile</t>
  </si>
  <si>
    <t>MI -  Servizio di Manutenzione Impiantistica</t>
  </si>
  <si>
    <t>b - Canone manutenzione Impianti Elettrici</t>
  </si>
  <si>
    <t>b - Canone manutenzione Impianti Antincendio</t>
  </si>
  <si>
    <t>b - Canone manutenzione Impianti Idrico Sanitari</t>
  </si>
  <si>
    <t>e - Canone PRESIDIO EDILE</t>
  </si>
  <si>
    <t>Totale G + Totale Mi + Totale Me + Iex</t>
  </si>
  <si>
    <t>Ribasso percentuale offerto da applicare su tutte le voci di tutti i listini elencati in voce C per le attività extra-canone previste in Capitolato Tecnico = (RC)</t>
  </si>
  <si>
    <t>• Prezziario Regione Lazio 2012 • DEI Impianti Tecnologici, • DEI Recupero Ristrutturazione Manutenzione, • DEI Impianti Elettrici, • DEI Nuove Costruzioni</t>
  </si>
  <si>
    <t>Allegato 5.1 - Schema di offerta economica</t>
  </si>
  <si>
    <t>d - Canone Minuto Mantenimento Edile</t>
  </si>
  <si>
    <t>Importo contrattuale risultante</t>
  </si>
  <si>
    <t xml:space="preserve">SERVIZIO DI MANUTENZIONE EDILE ED IMPIANTISTICA PER LE SEDI DEL CONSIGLIO REGIONALE DEL LAZIO PER LA DURATA DI CINQUE ANNI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</si>
</sst>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&quot;€&quot;\ #,##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Symbol"/>
      <family val="1"/>
      <charset val="2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ont="1"/>
    <xf numFmtId="0" fontId="0" fillId="0" borderId="0" xfId="0" applyFont="1" applyFill="1" applyBorder="1" applyAlignment="1">
      <alignment horizontal="center" vertical="center"/>
    </xf>
    <xf numFmtId="0" fontId="4" fillId="0" borderId="0" xfId="0" applyFont="1"/>
    <xf numFmtId="0" fontId="5" fillId="2" borderId="1" xfId="0" applyNumberFormat="1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8" fillId="6" borderId="1" xfId="0" applyFont="1" applyFill="1" applyBorder="1" applyAlignment="1">
      <alignment horizontal="right" vertical="center"/>
    </xf>
    <xf numFmtId="0" fontId="4" fillId="0" borderId="0" xfId="0" applyFont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/>
    </xf>
    <xf numFmtId="14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</xf>
    <xf numFmtId="0" fontId="0" fillId="4" borderId="0" xfId="0" applyFont="1" applyFill="1"/>
    <xf numFmtId="0" fontId="3" fillId="0" borderId="0" xfId="0" quotePrefix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0" fillId="0" borderId="0" xfId="0" applyBorder="1"/>
    <xf numFmtId="0" fontId="6" fillId="0" borderId="7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right" vertical="center" wrapText="1"/>
    </xf>
    <xf numFmtId="164" fontId="8" fillId="6" borderId="1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 applyProtection="1">
      <alignment vertical="center"/>
    </xf>
    <xf numFmtId="164" fontId="8" fillId="6" borderId="1" xfId="0" applyNumberFormat="1" applyFont="1" applyFill="1" applyBorder="1" applyAlignment="1" applyProtection="1">
      <alignment horizontal="center" vertical="center"/>
    </xf>
    <xf numFmtId="164" fontId="10" fillId="0" borderId="8" xfId="0" applyNumberFormat="1" applyFont="1" applyFill="1" applyBorder="1" applyAlignment="1" applyProtection="1">
      <alignment horizontal="center" vertical="center"/>
    </xf>
    <xf numFmtId="164" fontId="10" fillId="0" borderId="1" xfId="0" applyNumberFormat="1" applyFont="1" applyFill="1" applyBorder="1" applyAlignment="1" applyProtection="1">
      <alignment horizontal="center" vertical="center"/>
    </xf>
    <xf numFmtId="164" fontId="7" fillId="4" borderId="1" xfId="0" applyNumberFormat="1" applyFont="1" applyFill="1" applyBorder="1" applyAlignment="1" applyProtection="1">
      <alignment vertical="center"/>
      <protection locked="0"/>
    </xf>
    <xf numFmtId="164" fontId="7" fillId="5" borderId="1" xfId="0" applyNumberFormat="1" applyFont="1" applyFill="1" applyBorder="1" applyAlignment="1" applyProtection="1">
      <alignment vertical="center"/>
      <protection locked="0"/>
    </xf>
    <xf numFmtId="0" fontId="5" fillId="2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8" fillId="6" borderId="3" xfId="0" applyFont="1" applyFill="1" applyBorder="1" applyAlignment="1">
      <alignment horizontal="right" vertical="center"/>
    </xf>
    <xf numFmtId="164" fontId="8" fillId="6" borderId="3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vertical="center"/>
    </xf>
    <xf numFmtId="0" fontId="4" fillId="0" borderId="0" xfId="0" applyFont="1" applyFill="1"/>
    <xf numFmtId="0" fontId="0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6" fillId="7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 applyProtection="1">
      <alignment vertical="center"/>
    </xf>
    <xf numFmtId="0" fontId="2" fillId="0" borderId="1" xfId="0" quotePrefix="1" applyFont="1" applyFill="1" applyBorder="1" applyAlignment="1">
      <alignment vertical="center" wrapText="1"/>
    </xf>
    <xf numFmtId="10" fontId="10" fillId="0" borderId="1" xfId="1" applyNumberFormat="1" applyFont="1" applyFill="1" applyBorder="1" applyAlignment="1" applyProtection="1">
      <alignment horizontal="center" vertical="center"/>
      <protection hidden="1"/>
    </xf>
    <xf numFmtId="164" fontId="10" fillId="0" borderId="8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9" fontId="2" fillId="4" borderId="1" xfId="1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 applyProtection="1">
      <alignment horizontal="center" vertical="center"/>
    </xf>
    <xf numFmtId="164" fontId="10" fillId="0" borderId="8" xfId="0" applyNumberFormat="1" applyFont="1" applyFill="1" applyBorder="1" applyAlignment="1" applyProtection="1">
      <alignment horizontal="center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tabSelected="1" view="pageBreakPreview" topLeftCell="B16" zoomScaleNormal="100" zoomScaleSheetLayoutView="100" workbookViewId="0">
      <selection activeCell="E5" sqref="E5"/>
    </sheetView>
  </sheetViews>
  <sheetFormatPr defaultRowHeight="14.5" x14ac:dyDescent="0.35"/>
  <cols>
    <col min="1" max="1" width="4" customWidth="1"/>
    <col min="2" max="2" width="38.7265625" style="1" customWidth="1"/>
    <col min="3" max="3" width="82.26953125" style="10" customWidth="1"/>
    <col min="4" max="4" width="27" style="2" customWidth="1"/>
    <col min="5" max="5" width="25.81640625" style="2" customWidth="1"/>
    <col min="8" max="8" width="13.26953125" bestFit="1" customWidth="1"/>
    <col min="9" max="9" width="16.26953125" customWidth="1"/>
  </cols>
  <sheetData>
    <row r="2" spans="1:9" ht="20.25" customHeight="1" x14ac:dyDescent="0.35">
      <c r="B2" s="54" t="s">
        <v>36</v>
      </c>
      <c r="C2" s="54"/>
      <c r="D2" s="54"/>
      <c r="E2" s="54"/>
    </row>
    <row r="3" spans="1:9" ht="13.5" customHeight="1" x14ac:dyDescent="0.35">
      <c r="B3" s="57" t="s">
        <v>33</v>
      </c>
      <c r="C3" s="57"/>
      <c r="D3" s="57"/>
      <c r="E3" s="57"/>
    </row>
    <row r="4" spans="1:9" ht="26" x14ac:dyDescent="0.35">
      <c r="B4" s="19"/>
      <c r="C4" s="19"/>
      <c r="D4" s="34" t="s">
        <v>10</v>
      </c>
      <c r="E4" s="34" t="s">
        <v>8</v>
      </c>
    </row>
    <row r="5" spans="1:9" ht="32.25" customHeight="1" x14ac:dyDescent="0.35">
      <c r="B5" s="44" t="s">
        <v>5</v>
      </c>
      <c r="C5" s="38" t="s">
        <v>18</v>
      </c>
      <c r="D5" s="39">
        <v>107302.05</v>
      </c>
      <c r="E5" s="32"/>
    </row>
    <row r="6" spans="1:9" ht="15.5" x14ac:dyDescent="0.35">
      <c r="A6" s="24"/>
      <c r="B6" s="25"/>
      <c r="C6" s="36" t="s">
        <v>15</v>
      </c>
      <c r="D6" s="37">
        <f>SUM(D5:D5)</f>
        <v>107302.05</v>
      </c>
      <c r="E6" s="37">
        <f>+SUM(E5:E5)</f>
        <v>0</v>
      </c>
    </row>
    <row r="7" spans="1:9" x14ac:dyDescent="0.35">
      <c r="C7" s="1"/>
    </row>
    <row r="8" spans="1:9" ht="26" x14ac:dyDescent="0.35">
      <c r="B8" s="40"/>
      <c r="C8" s="3"/>
      <c r="D8" s="4" t="s">
        <v>11</v>
      </c>
      <c r="E8" s="4" t="s">
        <v>9</v>
      </c>
      <c r="I8" s="35"/>
    </row>
    <row r="9" spans="1:9" x14ac:dyDescent="0.35">
      <c r="B9" s="61" t="s">
        <v>25</v>
      </c>
      <c r="C9" s="5" t="s">
        <v>26</v>
      </c>
      <c r="D9" s="28">
        <v>571191.25</v>
      </c>
      <c r="E9" s="32"/>
      <c r="I9" s="35"/>
    </row>
    <row r="10" spans="1:9" x14ac:dyDescent="0.35">
      <c r="B10" s="62"/>
      <c r="C10" s="5" t="s">
        <v>28</v>
      </c>
      <c r="D10" s="28">
        <v>111029.9</v>
      </c>
      <c r="E10" s="32"/>
      <c r="I10" s="35"/>
    </row>
    <row r="11" spans="1:9" x14ac:dyDescent="0.35">
      <c r="B11" s="62"/>
      <c r="C11" s="5" t="s">
        <v>27</v>
      </c>
      <c r="D11" s="28">
        <v>103501.85</v>
      </c>
      <c r="E11" s="32"/>
      <c r="I11" s="35"/>
    </row>
    <row r="12" spans="1:9" ht="15" customHeight="1" x14ac:dyDescent="0.35">
      <c r="B12" s="63"/>
      <c r="C12" s="5" t="s">
        <v>23</v>
      </c>
      <c r="D12" s="28">
        <v>621857.80000000005</v>
      </c>
      <c r="E12" s="32"/>
    </row>
    <row r="13" spans="1:9" ht="15.5" x14ac:dyDescent="0.35">
      <c r="B13" s="41"/>
      <c r="C13" s="7" t="s">
        <v>16</v>
      </c>
      <c r="D13" s="29">
        <f>SUM(D9:D12)</f>
        <v>1407580.8</v>
      </c>
      <c r="E13" s="27">
        <f>+SUM(E9:E12)</f>
        <v>0</v>
      </c>
    </row>
    <row r="14" spans="1:9" ht="15.5" x14ac:dyDescent="0.35">
      <c r="B14" s="41"/>
      <c r="C14" s="20"/>
      <c r="D14" s="21"/>
      <c r="E14" s="22"/>
    </row>
    <row r="15" spans="1:9" ht="24" customHeight="1" x14ac:dyDescent="0.35">
      <c r="B15" s="42"/>
      <c r="C15" s="3"/>
      <c r="D15" s="4" t="s">
        <v>12</v>
      </c>
      <c r="E15" s="4" t="s">
        <v>22</v>
      </c>
    </row>
    <row r="16" spans="1:9" ht="15" customHeight="1" x14ac:dyDescent="0.35">
      <c r="B16" s="61" t="s">
        <v>24</v>
      </c>
      <c r="C16" s="5" t="s">
        <v>34</v>
      </c>
      <c r="D16" s="45">
        <v>344819.3</v>
      </c>
      <c r="E16" s="33"/>
    </row>
    <row r="17" spans="2:9" x14ac:dyDescent="0.35">
      <c r="B17" s="63"/>
      <c r="C17" s="5" t="s">
        <v>29</v>
      </c>
      <c r="D17" s="45">
        <v>766413.65</v>
      </c>
      <c r="E17" s="33"/>
    </row>
    <row r="18" spans="2:9" ht="15.5" x14ac:dyDescent="0.35">
      <c r="B18" s="43"/>
      <c r="C18" s="7" t="s">
        <v>17</v>
      </c>
      <c r="D18" s="29">
        <f>+SUM(D16:D17)</f>
        <v>1111232.95</v>
      </c>
      <c r="E18" s="27">
        <f>+SUM(E16:E17)</f>
        <v>0</v>
      </c>
    </row>
    <row r="19" spans="2:9" x14ac:dyDescent="0.35">
      <c r="B19" s="41"/>
      <c r="C19" s="1"/>
      <c r="E19" s="9"/>
    </row>
    <row r="20" spans="2:9" ht="42" customHeight="1" x14ac:dyDescent="0.35">
      <c r="B20" s="8"/>
      <c r="C20" s="3"/>
      <c r="D20" s="55" t="s">
        <v>31</v>
      </c>
      <c r="E20" s="56"/>
    </row>
    <row r="21" spans="2:9" ht="29" x14ac:dyDescent="0.35">
      <c r="B21" s="23" t="s">
        <v>3</v>
      </c>
      <c r="C21" s="46" t="s">
        <v>32</v>
      </c>
      <c r="D21" s="58">
        <v>1</v>
      </c>
      <c r="E21" s="58"/>
    </row>
    <row r="22" spans="2:9" x14ac:dyDescent="0.35">
      <c r="B22" s="8"/>
    </row>
    <row r="23" spans="2:9" ht="32.25" customHeight="1" x14ac:dyDescent="0.35">
      <c r="B23" s="8"/>
      <c r="C23" s="3"/>
      <c r="D23" s="4" t="s">
        <v>21</v>
      </c>
      <c r="E23" s="4" t="s">
        <v>20</v>
      </c>
    </row>
    <row r="24" spans="2:9" ht="75" customHeight="1" x14ac:dyDescent="0.35">
      <c r="B24" s="59" t="s">
        <v>4</v>
      </c>
      <c r="C24" s="49" t="s">
        <v>19</v>
      </c>
      <c r="D24" s="30">
        <v>504214.2</v>
      </c>
      <c r="E24" s="48">
        <f>ROUND(D24*(1-D21),2)</f>
        <v>0</v>
      </c>
      <c r="I24" s="35"/>
    </row>
    <row r="25" spans="2:9" ht="20.25" customHeight="1" x14ac:dyDescent="0.35">
      <c r="B25" s="60"/>
      <c r="C25" s="26" t="s">
        <v>6</v>
      </c>
      <c r="D25" s="66">
        <v>21008.95</v>
      </c>
      <c r="E25" s="67"/>
    </row>
    <row r="26" spans="2:9" x14ac:dyDescent="0.35">
      <c r="B26" s="6"/>
    </row>
    <row r="27" spans="2:9" ht="26.25" customHeight="1" x14ac:dyDescent="0.35">
      <c r="B27" s="8"/>
      <c r="C27" s="3"/>
      <c r="D27" s="4" t="s">
        <v>13</v>
      </c>
      <c r="E27" s="4" t="s">
        <v>14</v>
      </c>
    </row>
    <row r="28" spans="2:9" ht="17.25" customHeight="1" x14ac:dyDescent="0.35">
      <c r="B28" s="6"/>
      <c r="C28" s="11" t="s">
        <v>30</v>
      </c>
      <c r="D28" s="31">
        <f>D6+D13+D18+D24+D25</f>
        <v>3151338.95</v>
      </c>
      <c r="E28" s="31">
        <f>E6+E13+E18+E24+D25</f>
        <v>21008.95</v>
      </c>
      <c r="H28" s="35"/>
    </row>
    <row r="29" spans="2:9" ht="17.25" customHeight="1" x14ac:dyDescent="0.35">
      <c r="B29" s="12"/>
      <c r="C29" s="12"/>
    </row>
    <row r="30" spans="2:9" ht="17.25" customHeight="1" x14ac:dyDescent="0.35">
      <c r="B30" s="12"/>
      <c r="C30" s="64" t="s">
        <v>7</v>
      </c>
      <c r="D30" s="65"/>
      <c r="E30" s="47">
        <f>(D28-E28)/(D28-D25)</f>
        <v>1</v>
      </c>
    </row>
    <row r="31" spans="2:9" ht="17.25" customHeight="1" x14ac:dyDescent="0.35">
      <c r="C31" s="64" t="s">
        <v>35</v>
      </c>
      <c r="D31" s="65"/>
      <c r="E31" s="31">
        <f>E6+E13+E18+D24+D25</f>
        <v>525223.15</v>
      </c>
    </row>
    <row r="32" spans="2:9" ht="17.25" customHeight="1" x14ac:dyDescent="0.35">
      <c r="C32" s="50"/>
      <c r="D32" s="50"/>
      <c r="E32" s="51"/>
    </row>
    <row r="33" spans="2:5" ht="17.25" customHeight="1" x14ac:dyDescent="0.35">
      <c r="B33" s="13" t="s">
        <v>0</v>
      </c>
      <c r="C33" s="14"/>
      <c r="D33" s="52" t="s">
        <v>1</v>
      </c>
      <c r="E33" s="52"/>
    </row>
    <row r="34" spans="2:5" x14ac:dyDescent="0.35">
      <c r="B34" s="15"/>
      <c r="C34" s="16"/>
      <c r="D34" s="53"/>
      <c r="E34" s="53"/>
    </row>
    <row r="36" spans="2:5" x14ac:dyDescent="0.35">
      <c r="B36" s="17"/>
      <c r="C36" s="18" t="s">
        <v>2</v>
      </c>
    </row>
  </sheetData>
  <sheetProtection algorithmName="SHA-512" hashValue="VUontp9haTrAWrFeW1PY+wA6Jj/0wIfmEFyQyNSwLVHB6sBkFXKotSI0SbwY8d0r5J1K0IOMl1kdR7e1Yolv3A==" saltValue="ExaB9OyaTATORo2nYD1atQ==" spinCount="100000" sheet="1" objects="1" scenarios="1"/>
  <mergeCells count="12">
    <mergeCell ref="D33:E33"/>
    <mergeCell ref="D34:E34"/>
    <mergeCell ref="B2:E2"/>
    <mergeCell ref="D20:E20"/>
    <mergeCell ref="B3:E3"/>
    <mergeCell ref="D21:E21"/>
    <mergeCell ref="B24:B25"/>
    <mergeCell ref="B9:B12"/>
    <mergeCell ref="B16:B17"/>
    <mergeCell ref="C30:D30"/>
    <mergeCell ref="D25:E25"/>
    <mergeCell ref="C31:D31"/>
  </mergeCells>
  <pageMargins left="0.39370078740157483" right="0.23622047244094491" top="0.39370078740157483" bottom="0.39370078740157483" header="0.31496062992125984" footer="0.31496062992125984"/>
  <pageSetup paperSize="9" scale="77" fitToHeight="0" orientation="landscape" r:id="rId1"/>
  <rowBreaks count="1" manualBreakCount="1">
    <brk id="34" min="1" max="5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 Evangelista</dc:creator>
  <cp:lastModifiedBy>Marina Mercandetti</cp:lastModifiedBy>
  <cp:lastPrinted>2019-06-18T15:41:19Z</cp:lastPrinted>
  <dcterms:created xsi:type="dcterms:W3CDTF">2017-06-05T09:26:42Z</dcterms:created>
  <dcterms:modified xsi:type="dcterms:W3CDTF">2019-07-23T13:35:33Z</dcterms:modified>
</cp:coreProperties>
</file>